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xr:revisionPtr revIDLastSave="0" documentId="8_{465843A9-001B-4BE3-B6F4-9801C590C13D}" xr6:coauthVersionLast="47" xr6:coauthVersionMax="47" xr10:uidLastSave="{00000000-0000-0000-0000-000000000000}"/>
  <bookViews>
    <workbookView xWindow="0" yWindow="0" windowWidth="16384" windowHeight="8192" tabRatio="500" xr2:uid="{00000000-000D-0000-FFFF-FFFF00000000}"/>
  </bookViews>
  <sheets>
    <sheet name="Self Employment" sheetId="1" r:id="rId1"/>
  </sheets>
  <definedNames>
    <definedName name="config.mode">'Self Employment'!$B$12</definedName>
    <definedName name="periodDisallowableExpenses.adminCostsDisallowable">'Self Employment'!$D$35</definedName>
    <definedName name="periodDisallowableExpenses.advertisingCostsDisallowable">'Self Employment'!$D$36</definedName>
    <definedName name="periodDisallowableExpenses.businessEntertainmentCostsDisallowable">'Self Employment'!$D$37</definedName>
    <definedName name="periodDisallowableExpenses.carVanTravelExpensesDisallowable">'Self Employment'!$D$32</definedName>
    <definedName name="periodDisallowableExpenses.costOfGoodsDisallowable">'Self Employment'!$D$29</definedName>
    <definedName name="periodDisallowableExpenses.depreciationDisallowable">'Self Employment'!$D$42</definedName>
    <definedName name="periodDisallowableExpenses.financeChargesDisallowable">'Self Employment'!$D$39</definedName>
    <definedName name="periodDisallowableExpenses.interestOnBankOtherLoansDisallowable">'Self Employment'!$D$38</definedName>
    <definedName name="periodDisallowableExpenses.irrecoverableDebtsDisallowable">'Self Employment'!$D$40</definedName>
    <definedName name="periodDisallowableExpenses.maintenanceCostsDisallowable">'Self Employment'!$D$34</definedName>
    <definedName name="periodDisallowableExpenses.otherExpensesDisallowable">'Self Employment'!$D$43</definedName>
    <definedName name="periodDisallowableExpenses.paymentsToSubcontractorsDisallowable">'Self Employment'!$D$30</definedName>
    <definedName name="periodDisallowableExpenses.premisesRunningCostsDisallowable">'Self Employment'!$D$33</definedName>
    <definedName name="periodDisallowableExpenses.professionalFeesDisallowable">'Self Employment'!$D$41</definedName>
    <definedName name="periodDisallowableExpenses.wagesAndStaffCostsDisallowable">'Self Employment'!$D$31</definedName>
    <definedName name="periodExpenses.adminCosts">'Self Employment'!$B$35</definedName>
    <definedName name="periodExpenses.advertisingCosts">'Self Employment'!$B$36</definedName>
    <definedName name="periodExpenses.businessEntertainmentCosts">'Self Employment'!$B$37</definedName>
    <definedName name="periodExpenses.carVanTravelExpenses">'Self Employment'!$B$32</definedName>
    <definedName name="periodExpenses.consolidatedExpenses">'Self Employment'!$B$25</definedName>
    <definedName name="periodExpenses.costOfGoods">'Self Employment'!$B$29</definedName>
    <definedName name="periodExpenses.depreciation">'Self Employment'!$B$42</definedName>
    <definedName name="periodExpenses.financeCharges">'Self Employment'!$B$39</definedName>
    <definedName name="periodExpenses.interestOnBankOtherLoans">'Self Employment'!$B$38</definedName>
    <definedName name="periodExpenses.irrecoverableDebts">'Self Employment'!$B$40</definedName>
    <definedName name="periodExpenses.maintenanceCosts">'Self Employment'!$B$34</definedName>
    <definedName name="periodExpenses.otherExpenses">'Self Employment'!$B$43</definedName>
    <definedName name="periodExpenses.paymentsToSubcontractors">'Self Employment'!$B$30</definedName>
    <definedName name="periodExpenses.premisesRunningCosts">'Self Employment'!$B$33</definedName>
    <definedName name="periodExpenses.professionalFees">'Self Employment'!$B$41</definedName>
    <definedName name="periodExpenses.wagesAndStaffCosts">'Self Employment'!$B$31</definedName>
    <definedName name="periodIncome.other">'Self Employment'!$B$21</definedName>
    <definedName name="periodIncome.taxTakenOffTradingIncome">'Self Employment'!$B$22</definedName>
    <definedName name="periodIncome.turnover">'Self Employment'!$B$20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60" i="1" l="1"/>
  <c r="B57" i="1"/>
  <c r="B54" i="1" a="1"/>
  <c r="B54" i="1"/>
  <c r="D44" i="1"/>
  <c r="B44" i="1"/>
  <c r="F29" i="1"/>
  <c r="F30" i="1"/>
  <c r="F31" i="1"/>
  <c r="F32" i="1"/>
  <c r="F33" i="1"/>
  <c r="F34" i="1"/>
  <c r="F35" i="1"/>
  <c r="F36" i="1"/>
  <c r="F37" i="1"/>
  <c r="F38" i="1"/>
  <c r="F39" i="1"/>
  <c r="F40" i="1"/>
  <c r="F41" i="1"/>
  <c r="F42" i="1"/>
  <c r="F43" i="1"/>
  <c r="B58" i="1"/>
  <c r="B53" i="1"/>
  <c r="A3" i="1"/>
  <c r="B47" i="1"/>
  <c r="B56" i="1" l="1"/>
  <c r="B48" i="1"/>
  <c r="B50" i="1" s="1"/>
  <c r="F44" i="1"/>
  <c r="D49" i="1"/>
  <c r="B55" i="1" a="1"/>
  <c r="B55" i="1" s="1"/>
  <c r="B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 authorId="0" shapeId="0" xr:uid="{EA09E8BD-C62A-42D1-8C67-10BC62EA7720}">
      <text>
        <r>
          <rPr>
            <sz val="11"/>
            <color theme="1"/>
            <rFont val="Calibri"/>
            <family val="2"/>
            <charset val="1"/>
          </rPr>
          <t>Illustrative figures only. Replace with actual cumulative digital records before any HMRC submission.</t>
        </r>
      </text>
    </comment>
    <comment ref="B12" authorId="0" shapeId="0" xr:uid="{E4E54C3C-565C-4929-885A-F69100BBC103}">
      <text>
        <r>
          <rPr>
            <sz val="11"/>
            <color theme="1"/>
            <rFont val="Calibri"/>
            <family val="2"/>
            <charset val="1"/>
          </rPr>
          <t>Select whether the HMRC payload uses one consolidated expense total or the 15 itemised categories.</t>
        </r>
      </text>
    </comment>
    <comment ref="B14" authorId="0" shapeId="0" xr:uid="{09E722AF-F31C-451B-A3B9-D09F5E01171B}">
      <text>
        <r>
          <rPr>
            <sz val="11"/>
            <color theme="1"/>
            <rFont val="Calibri"/>
            <family val="2"/>
            <charset val="1"/>
          </rPr>
          <t>Sample Q1 cumulative start date. This is now an editable input, not an automatic formula.</t>
        </r>
      </text>
    </comment>
    <comment ref="B15" authorId="0" shapeId="0" xr:uid="{C8194E41-EF37-4548-9935-99993BA08007}">
      <text>
        <r>
          <rPr>
            <sz val="11"/>
            <color theme="1"/>
            <rFont val="Calibri"/>
            <family val="2"/>
            <charset val="1"/>
          </rPr>
          <t>Sample Q1 cumulative end date. Replace with the actual cumulative submission to-date.</t>
        </r>
      </text>
    </comment>
    <comment ref="B20" authorId="0" shapeId="0" xr:uid="{1F8FD980-43C1-444B-90AD-D40A42EEDCE6}">
      <text>
        <r>
          <rPr>
            <sz val="11"/>
            <color theme="1"/>
            <rFont val="Calibri"/>
            <family val="2"/>
            <charset val="1"/>
          </rPr>
          <t>Illustrative cumulative gross turnover for Q1.</t>
        </r>
      </text>
    </comment>
    <comment ref="B22" authorId="0" shapeId="0" xr:uid="{C403A542-F61F-4693-9B67-12DF348F71A7}">
      <text>
        <r>
          <rPr>
            <sz val="11"/>
            <color theme="1"/>
            <rFont val="Calibri"/>
            <family val="2"/>
            <charset val="1"/>
          </rPr>
          <t>Illustrative tax taken off trading income; excluded from total income.</t>
        </r>
      </text>
    </comment>
    <comment ref="B25" authorId="0" shapeId="0" xr:uid="{44363B77-1616-4A16-BC1D-29F69D3800AE}">
      <text>
        <r>
          <rPr>
            <sz val="11"/>
            <color theme="1"/>
            <rFont val="Calibri"/>
            <family val="2"/>
            <charset val="1"/>
          </rPr>
          <t>Enter the net cumulative consolidated expense, including refunds and corrections. This maps to periodExpenses.consolidatedExpenses.</t>
        </r>
      </text>
    </comment>
    <comment ref="B28" authorId="0" shapeId="0" xr:uid="{B9CE380E-52AD-43FD-8701-1C5CC1E20865}">
      <text>
        <r>
          <rPr>
            <sz val="11"/>
            <color theme="1"/>
            <rFont val="Calibri"/>
            <family val="2"/>
            <charset val="1"/>
          </rPr>
          <t>User input: enter only the tax-deductible portion. This column is not sent directly to HMRC. Negative amounts are allowed for refunds or cumulative corrections.</t>
        </r>
      </text>
    </comment>
    <comment ref="D28" authorId="0" shapeId="0" xr:uid="{599602AC-43F7-4158-B3F2-545B02B389E2}">
      <text>
        <r>
          <rPr>
            <sz val="11"/>
            <color theme="1"/>
            <rFont val="Calibri"/>
            <family val="2"/>
            <charset val="1"/>
          </rPr>
          <t>User input: enter the non-deductible portion. This maps to periodDisallowableExpenses. Negative amounts are allowed for refunds or cumulative corrections.</t>
        </r>
      </text>
    </comment>
    <comment ref="F28" authorId="0" shapeId="0" xr:uid="{F61FBE67-1908-4C5A-A672-C0928EC19366}">
      <text>
        <r>
          <rPr>
            <sz val="11"/>
            <color theme="1"/>
            <rFont val="Calibri"/>
            <family val="2"/>
            <charset val="1"/>
          </rPr>
          <t>Calculated as Allowable Portion + Disallowable Portion. This total maps to periodExpenses through the hidden JSON key in column G.</t>
        </r>
      </text>
    </comment>
    <comment ref="D32" authorId="0" shapeId="0" xr:uid="{A4BBFB44-90DB-4B6A-AC87-E41DC9001B26}">
      <text>
        <r>
          <rPr>
            <sz val="11"/>
            <color theme="1"/>
            <rFont val="Calibri"/>
            <family val="2"/>
            <charset val="1"/>
          </rPr>
          <t>Illustrative private-use portion.</t>
        </r>
      </text>
    </comment>
    <comment ref="D37" authorId="0" shapeId="0" xr:uid="{E6B94B72-2672-445A-80DF-75B079FC2D17}">
      <text>
        <r>
          <rPr>
            <sz val="11"/>
            <color theme="1"/>
            <rFont val="Calibri"/>
            <family val="2"/>
            <charset val="1"/>
          </rPr>
          <t>Business entertainment is treated as 100% disallowable under the supplied specification.</t>
        </r>
      </text>
    </comment>
    <comment ref="D42" authorId="0" shapeId="0" xr:uid="{7B5F2C15-ADFF-434F-8A34-D6113BECD8E8}">
      <text>
        <r>
          <rPr>
            <sz val="11"/>
            <color theme="1"/>
            <rFont val="Calibri"/>
            <family val="2"/>
            <charset val="1"/>
          </rPr>
          <t>Depreciation is included in total expenses and fully added back as disallowable under the supplied specification.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<sst xmlns="http://schemas.openxmlformats.org/spreadsheetml/2006/main" count="109" uniqueCount="109">
  <si>
    <t>aligned.tax</t>
  </si>
  <si>
    <t>Self-Employment Quarterly Summary</t>
  </si>
  <si>
    <t>👋 START HERE — YOU’VE GOT THIS</t>
  </si>
  <si>
    <t>KEY</t>
  </si>
  <si>
    <t>USER INPUT</t>
  </si>
  <si>
    <t>CALCULATED</t>
  </si>
  <si>
    <t>WARNING</t>
  </si>
  <si>
    <t>SAMPLE DATA</t>
  </si>
  <si>
    <t>Step 1 — Choose your expense method. Select CONSOLIDATED for one total, or ITEMISED to enter each expense category.</t>
  </si>
  <si>
    <t>Step 2 — Complete the Configuration section. Choose the Period Basis, Tax Year and YTD Quarter, then enter the From and To dates.</t>
  </si>
  <si>
    <t>Step 3 — Enter all income received so far this tax year. Use cumulative year-to-date totals, not only this quarter.</t>
  </si>
  <si>
    <t>Step 4 — Enter expenses using one method only. For CONSOLIDATED, enter the net total expense in B25. For ITEMISED, enter the allowable portion in B29:B43 and the disallowable portion in D29:D43; column F calculates the total expense sent to HMRC.</t>
  </si>
  <si>
    <t>Step 5 — Refunds and cumulative corrections may be entered as negative amounts. Column B is not sent directly to HMRC; column F maps to periodExpenses and column D maps to periodDisallowableExpenses.</t>
  </si>
  <si>
    <t>Step 6 — Take a breath and review any warnings. Correct highlighted items, then use these cumulative figures for your quarterly submission.</t>
  </si>
  <si>
    <t>⚙️ CONFIGURATION</t>
  </si>
  <si>
    <t>Expense Reporting Method</t>
  </si>
  <si>
    <t>ITEMISED</t>
  </si>
  <si>
    <t>CONSOLIDATED = single total | ITEMISED = 15 categories</t>
  </si>
  <si>
    <t>Period Basis</t>
  </si>
  <si>
    <t>CALENDAR</t>
  </si>
  <si>
    <t>Cumulative From Date (dd/mm/yy)</t>
  </si>
  <si>
    <t>Cumulative To Date (dd/mm/yy)</t>
  </si>
  <si>
    <t>Tax Year</t>
  </si>
  <si>
    <t>2026-27</t>
  </si>
  <si>
    <t>YTD Quarter</t>
  </si>
  <si>
    <t>Q1</t>
  </si>
  <si>
    <t>💷 INCOME</t>
  </si>
  <si>
    <t>Category</t>
  </si>
  <si>
    <t>Amount</t>
  </si>
  <si>
    <t>JSON Key</t>
  </si>
  <si>
    <t>Turnover</t>
  </si>
  <si>
    <t>periodIncome.turnover</t>
  </si>
  <si>
    <t>Other Income</t>
  </si>
  <si>
    <t>periodIncome.other</t>
  </si>
  <si>
    <t>Tax taken off trading income (box 82 — not CIS suffered)</t>
  </si>
  <si>
    <t>periodIncome.taxTakenOffTradingIncome</t>
  </si>
  <si>
    <t>🧾 CONSOLIDATED EXPENSES</t>
  </si>
  <si>
    <t>Consolidated Total Expense (net of refunds)</t>
  </si>
  <si>
    <t>periodExpenses.consolidatedExpenses</t>
  </si>
  <si>
    <t>Use this OR detailed below (not both)</t>
  </si>
  <si>
    <t>🧾 ITEMISED EXPENSES</t>
  </si>
  <si>
    <t>Expense Category</t>
  </si>
  <si>
    <t>Allowable Portion</t>
  </si>
  <si>
    <t>Disallowable Portion</t>
  </si>
  <si>
    <t>JSON Key (Disallowable)</t>
  </si>
  <si>
    <t>Total Expense (calculated)</t>
  </si>
  <si>
    <t>JSON Key (Total Expense)</t>
  </si>
  <si>
    <t>Cost of Goods</t>
  </si>
  <si>
    <t>periodDisallowableExpenses.costOfGoodsDisallowable</t>
  </si>
  <si>
    <t>periodExpenses.costOfGoods</t>
  </si>
  <si>
    <t>Payments to subcontractors (CIS payments made — not CIS suffered)</t>
  </si>
  <si>
    <t>periodDisallowableExpenses.paymentsToSubcontractorsDisallowable</t>
  </si>
  <si>
    <t>periodExpenses.paymentsToSubcontractors</t>
  </si>
  <si>
    <t>Wages and Staff Costs</t>
  </si>
  <si>
    <t>periodDisallowableExpenses.wagesAndStaffCostsDisallowable</t>
  </si>
  <si>
    <t>periodExpenses.wagesAndStaffCosts</t>
  </si>
  <si>
    <t>Car, Van &amp; Travel Expenses</t>
  </si>
  <si>
    <t>periodDisallowableExpenses.carVanTravelExpensesDisallowable</t>
  </si>
  <si>
    <t>periodExpenses.carVanTravelExpenses</t>
  </si>
  <si>
    <t>Premises Running Costs</t>
  </si>
  <si>
    <t>periodDisallowableExpenses.premisesRunningCostsDisallowable</t>
  </si>
  <si>
    <t>periodExpenses.premisesRunningCosts</t>
  </si>
  <si>
    <t>Maintenance Costs</t>
  </si>
  <si>
    <t>periodDisallowableExpenses.maintenanceCostsDisallowable</t>
  </si>
  <si>
    <t>periodExpenses.maintenanceCosts</t>
  </si>
  <si>
    <t>Admin Costs</t>
  </si>
  <si>
    <t>periodDisallowableExpenses.adminCostsDisallowable</t>
  </si>
  <si>
    <t>periodExpenses.adminCosts</t>
  </si>
  <si>
    <t>Advertising Costs</t>
  </si>
  <si>
    <t>periodDisallowableExpenses.advertisingCostsDisallowable</t>
  </si>
  <si>
    <t>periodExpenses.advertisingCosts</t>
  </si>
  <si>
    <t>Business Entertainment Costs</t>
  </si>
  <si>
    <t>periodDisallowableExpenses.businessEntertainmentCostsDisallowable</t>
  </si>
  <si>
    <t>periodExpenses.businessEntertainmentCosts</t>
  </si>
  <si>
    <t>Interest on Bank/Other Loans</t>
  </si>
  <si>
    <t>periodDisallowableExpenses.interestOnBankOtherLoansDisallowable</t>
  </si>
  <si>
    <t>periodExpenses.interestOnBankOtherLoans</t>
  </si>
  <si>
    <t>Finance Charges</t>
  </si>
  <si>
    <t>periodDisallowableExpenses.financeChargesDisallowable</t>
  </si>
  <si>
    <t>periodExpenses.financeCharges</t>
  </si>
  <si>
    <t>Irrecoverable Debts</t>
  </si>
  <si>
    <t>periodDisallowableExpenses.irrecoverableDebtsDisallowable</t>
  </si>
  <si>
    <t>periodExpenses.irrecoverableDebts</t>
  </si>
  <si>
    <t>Professional Fees</t>
  </si>
  <si>
    <t>periodDisallowableExpenses.professionalFeesDisallowable</t>
  </si>
  <si>
    <t>periodExpenses.professionalFees</t>
  </si>
  <si>
    <t>Depreciation</t>
  </si>
  <si>
    <t>periodDisallowableExpenses.depreciationDisallowable</t>
  </si>
  <si>
    <t>periodExpenses.depreciation</t>
  </si>
  <si>
    <t>Other Expenses</t>
  </si>
  <si>
    <t>periodDisallowableExpenses.otherExpensesDisallowable</t>
  </si>
  <si>
    <t>periodExpenses.otherExpenses</t>
  </si>
  <si>
    <t>Itemised Totals</t>
  </si>
  <si>
    <t>📊 SUMMARY (Calculated)</t>
  </si>
  <si>
    <t>Total Income</t>
  </si>
  <si>
    <t>Total Accounting Expenses (allowable + disallowable)</t>
  </si>
  <si>
    <t>Disallowable Add-backs</t>
  </si>
  <si>
    <t>Accounting Net Profit / (Loss)</t>
  </si>
  <si>
    <t>Taxable Profit / (Loss) after Add-backs</t>
  </si>
  <si>
    <t>✅ VALIDATION STATUS</t>
  </si>
  <si>
    <t>Consolidated Threshold Check</t>
  </si>
  <si>
    <t>Expense Mode Exclusivity</t>
  </si>
  <si>
    <t>Pence Precision Check</t>
  </si>
  <si>
    <t>Expense Split Reconciliation (Itemised)</t>
  </si>
  <si>
    <t>100% Add-back Check (Itemised)</t>
  </si>
  <si>
    <t>Cumulative Period Check</t>
  </si>
  <si>
    <t>Submission Basis</t>
  </si>
  <si>
    <t>Submit cumulative YTD replacement totals for the selected to-date — never a quarter-only slice.</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</si>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</sst>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quot;-&quot;"/>
    <numFmt numFmtId="165" formatCode="dd/mm/yy"/>
    <numFmt numFmtId="166" formatCode="\£#,##0.00;[Red]\(\£#,##0.00\);&quot;-&quot;"/>
  </numFmts>
  <fonts count="31">
    <font>
      <sz val="11"/>
      <color theme="1"/>
      <name val="Calibri"/>
      <family val="2"/>
      <charset val="1"/>
    </font>
    <font>
      <i/>
      <sz val="11"/>
      <color rgb="FF666666"/>
      <name val="Calibri"/>
    </font>
    <font>
      <sz val="11"/>
      <color theme="1"/>
      <name val="Calibri"/>
    </font>
    <font>
      <b/>
      <sz val="11"/>
      <color rgb="FFFFFFFF"/>
      <name val="Calibri"/>
    </font>
    <font>
      <b/>
      <i/>
      <sz val="16"/>
      <color rgb="FF000000"/>
      <name val="Calibri"/>
    </font>
    <font>
      <sz val="11"/>
      <color rgb="FF64748B"/>
      <name val="Calibri"/>
    </font>
    <font>
      <b/>
      <sz val="11"/>
      <color rgb="FF0C4A6E"/>
      <name val="Calibri"/>
    </font>
    <font>
      <b/>
      <sz val="10"/>
      <color rgb="FFFFFFFF"/>
      <name val="Calibri"/>
    </font>
    <font>
      <b/>
      <sz val="11"/>
      <color rgb="FF000000"/>
      <name val="Calibri"/>
    </font>
    <font>
      <sz val="11"/>
      <color rgb="FF334155"/>
      <name val="Calibri"/>
    </font>
    <font>
      <sz val="9"/>
      <color rgb="FF64748B"/>
      <name val="Consolas"/>
    </font>
    <font>
      <i/>
      <sz val="11"/>
      <color rgb="FF64748B"/>
      <name val="Calibri"/>
    </font>
    <font>
      <b/>
      <sz val="11"/>
      <color rgb="FF0070C0"/>
      <name val="Calibri"/>
    </font>
    <font>
      <sz val="11"/>
      <color rgb="FF0070C0"/>
      <name val="Calibri"/>
    </font>
    <font>
      <sz val="11"/>
      <color rgb="FF000000"/>
      <name val="Calibri"/>
    </font>
    <font>
      <b/>
      <i/>
      <sz val="11"/>
      <color rgb="FFC00000"/>
      <name val="Calibri"/>
    </font>
    <font>
      <sz val="10"/>
      <color rgb="FF44546A"/>
      <name val="Calibri"/>
    </font>
    <font>
      <b/>
      <sz val="9"/>
      <color rgb="FFFFFFFF"/>
      <name val="Calibri"/>
    </font>
    <font>
      <b/>
      <sz val="9"/>
      <color rgb="FF0070C0"/>
      <name val="Calibri"/>
    </font>
    <font>
      <b/>
      <sz val="9"/>
      <color rgb="FF000000"/>
      <name val="Calibri"/>
    </font>
    <font>
      <b/>
      <sz val="9"/>
      <color rgb="FFC00000"/>
      <name val="Calibri"/>
    </font>
    <font>
      <b/>
      <sz val="10"/>
      <color rgb="FF1D2330"/>
      <name val="Calibri"/>
    </font>
    <font>
      <sz val="10"/>
      <color rgb="FF1E293B"/>
      <name val="Calibri"/>
    </font>
    <font>
      <b/>
      <sz val="10"/>
      <color rgb="FF000000"/>
      <name val="Calibri"/>
    </font>
    <font>
      <u/>
      <sz val="11"/>
      <color theme="10"/>
      <name val="Calibri"/>
      <family val="2"/>
      <charset val="1"/>
    </font>
    <font>
      <u/>
      <sz val="11"/>
      <color theme="0"/>
      <name val="Calibri"/>
      <family val="2"/>
      <charset val="1"/>
    </font>
    <font>
      <b/>
      <sz val="16"/>
      <color rgb="FF0EA5E9"/>
      <name val="Calibri"/>
    </font>
    <font>
      <b/>
      <sz val="16"/>
      <color rgb="FFFFFFFF"/>
      <name val="Calibri"/>
    </font>
    <font>
      <b/>
      <sz val="16"/>
      <color rgb="FF0070C0"/>
      <name val="Calibri"/>
    </font>
    <font>
      <b/>
      <sz val="16"/>
      <color rgb="FF000000"/>
      <name val="Calibri"/>
    </font>
    <font>
      <b/>
      <sz val="16"/>
      <color rgb="FFC00000"/>
      <name val="Calibri"/>
    </font>
  </fonts>
  <fills count="14">
    <fill>
      <patternFill patternType="none"/>
    </fill>
    <fill>
      <patternFill patternType="gray125"/>
    </fill>
    <fill>
      <patternFill patternType="solid">
        <fgColor rgb="FFE0F2FE"/>
        <bgColor indexed="64"/>
      </patternFill>
    </fill>
    <fill>
      <patternFill patternType="solid">
        <fgColor rgb="FF0EA5E9"/>
        <bgColor indexed="64"/>
      </patternFill>
    </fill>
    <fill>
      <patternFill patternType="solid">
        <fgColor rgb="FF475569"/>
        <bgColor indexed="64"/>
      </patternFill>
    </fill>
    <fill>
      <patternFill patternType="solid">
        <fgColor rgb="FFF1F5F9"/>
        <bgColor indexed="64"/>
      </patternFill>
    </fill>
    <fill>
      <patternFill patternType="solid">
        <fgColor rgb="FF1D2330"/>
        <bgColor indexed="64"/>
      </patternFill>
    </fill>
    <fill>
      <patternFill patternType="solid">
        <fgColor rgb="FFE2E3E5"/>
        <bgColor indexed="64"/>
      </patternFill>
    </fill>
    <fill>
      <patternFill patternType="solid">
        <fgColor rgb="FFF4CCCC"/>
        <bgColor indexed="64"/>
      </patternFill>
    </fill>
    <fill>
      <patternFill patternType="solid">
        <fgColor rgb="FFFFF2CC"/>
        <bgColor indexed="64"/>
      </patternFill>
    </fill>
    <fill>
      <patternFill patternType="solid">
        <fgColor rgb="FFFFFFFF"/>
        <bgColor indexed="64"/>
      </patternFill>
    </fill>
    <fill>
      <patternFill patternType="solid">
        <fgColor rgb="FFD9EAF7"/>
        <bgColor indexed="64"/>
      </patternFill>
    </fill>
    <fill>
      <patternFill patternType="solid">
        <fgColor rgb="FFFFF3E0"/>
        <bgColor rgb="FF000000"/>
      </patternFill>
    </fill>
    <fill>
      <patternFill patternType="solid">
        <fgColor rgb="FF00A2E8"/>
        <bgColor rgb="FF000000"/>
      </patternFill>
    </fill>
  </fills>
  <borders count="17">
    <border>
      <left/>
      <right/>
      <top/>
      <bottom/>
      <diagonal/>
    </border>
    <border>
      <left style="thin">
        <color rgb="FFD9D9D9"/>
      </left>
      <right style="thin">
        <color rgb="FFD9D9D9"/>
      </right>
      <top style="medium">
        <color rgb="FF4472C4"/>
      </top>
      <bottom style="medium">
        <color rgb="FF4472C4"/>
      </bottom>
      <diagonal/>
    </border>
    <border>
      <left style="thin">
        <color rgb="FFD9D9D9"/>
      </left>
      <right style="thin">
        <color rgb="FFD9D9D9"/>
      </right>
      <top style="medium">
        <color rgb="FF0EA5E9"/>
      </top>
      <bottom style="medium">
        <color rgb="FF4472C4"/>
      </bottom>
      <diagonal/>
    </border>
    <border>
      <left style="thin">
        <color rgb="FFD9D9D9"/>
      </left>
      <right style="thin">
        <color rgb="FFD9D9D9"/>
      </right>
      <top style="medium">
        <color rgb="FF4472C4"/>
      </top>
      <bottom style="medium">
        <color rgb="FF0EA5E9"/>
      </bottom>
      <diagonal/>
    </border>
    <border>
      <left/>
      <right/>
      <top/>
      <bottom style="medium">
        <color rgb="FF000000"/>
      </bottom>
      <diagonal/>
    </border>
    <border>
      <left style="thin">
        <color rgb="FFD6B656"/>
      </left>
      <right style="thin">
        <color rgb="FFD6B656"/>
      </right>
      <top style="thin">
        <color rgb="FFD6B656"/>
      </top>
      <bottom style="thin">
        <color rgb="FFE2B100"/>
      </bottom>
      <diagonal/>
    </border>
    <border>
      <left style="thin">
        <color rgb="FFD6B656"/>
      </left>
      <right style="thin">
        <color rgb="FFD6B656"/>
      </right>
      <top/>
      <bottom/>
      <diagonal/>
    </border>
    <border>
      <left style="thin">
        <color rgb="FFD6B656"/>
      </left>
      <right style="thin">
        <color rgb="FFD6B656"/>
      </right>
      <top/>
      <bottom style="thin">
        <color rgb="FFD6B656"/>
      </bottom>
      <diagonal/>
    </border>
    <border>
      <left style="thin">
        <color rgb="FFD6B656"/>
      </left>
      <right style="thin">
        <color rgb="FFD6B656"/>
      </right>
      <top style="thin">
        <color rgb="FFD6B656"/>
      </top>
      <bottom style="thin">
        <color rgb="FFD6B656"/>
      </bottom>
      <diagonal/>
    </border>
    <border>
      <left style="thin">
        <color rgb="FFD6B656"/>
      </left>
      <right style="thin">
        <color rgb="FFD6B656"/>
      </right>
      <top style="thin">
        <color rgb="FFE2B100"/>
      </top>
      <bottom style="thin">
        <color rgb="FFE2B100"/>
      </bottom>
      <diagonal/>
    </border>
    <border>
      <left style="thin">
        <color rgb="FFD6B656"/>
      </left>
      <right style="thin">
        <color rgb="FFD6B656"/>
      </right>
      <top style="thin">
        <color rgb="FFE2B100"/>
      </top>
      <bottom style="thin">
        <color rgb="FFD6B656"/>
      </bottom>
      <diagonal/>
    </border>
    <border>
      <left style="medium">
        <color rgb="FFED7D31"/>
      </left>
      <right/>
      <top style="medium">
        <color rgb="FFED7D31"/>
      </top>
      <bottom style="medium">
        <color rgb="FFED7D31"/>
      </bottom>
      <diagonal/>
    </border>
    <border>
      <left/>
      <right/>
      <top style="medium">
        <color rgb="FFED7D31"/>
      </top>
      <bottom style="medium">
        <color rgb="FFED7D31"/>
      </bottom>
      <diagonal/>
    </border>
    <border>
      <left/>
      <right/>
      <top style="thin">
        <color rgb="FFA6A6A6"/>
      </top>
      <bottom/>
      <diagonal/>
    </border>
    <border>
      <left/>
      <right/>
      <top style="thin">
        <color rgb="FF000000"/>
      </top>
      <bottom style="medium">
        <color rgb="FF000000"/>
      </bottom>
      <diagonal/>
    </border>
    <border>
      <left style="thin">
        <color rgb="FFD6B656"/>
      </left>
      <right style="thin">
        <color rgb="FFD6B656"/>
      </right>
      <top style="thin">
        <color rgb="FFE2B100"/>
      </top>
      <bottom/>
      <diagonal/>
    </border>
    <border>
      <left/>
      <right/>
      <top/>
      <bottom style="medium">
        <color rgb="FF0077A8"/>
      </bottom>
      <diagonal/>
    </border>
  </borders>
  <cellStyleXfs count="2">
    <xf numFmtId="0" fontId="0" fillId="0" borderId="0"/>
    <xf numFmtId="0" fontId="24" fillId="0" borderId="0" applyNumberFormat="0" applyFill="0" applyBorder="0" applyAlignment="0" applyProtection="0"/>
  </cellStyleXfs>
  <cellXfs count="62">
    <xf numFmtId="0" fontId="0" fillId="0" borderId="0" xfId="0"/>
    <xf numFmtId="164" fontId="8" fillId="5" borderId="1" xfId="0" applyNumberFormat="1" applyFont="1" applyFill="1" applyBorder="1" applyAlignment="1" applyProtection="1">
      <alignment horizontal="right"/>
    </xf>
    <xf numFmtId="164" fontId="8" fillId="5" borderId="2" xfId="0" applyNumberFormat="1" applyFont="1" applyFill="1" applyBorder="1" applyAlignment="1" applyProtection="1">
      <alignment horizontal="right"/>
    </xf>
    <xf numFmtId="164" fontId="8" fillId="2" borderId="3" xfId="0" applyNumberFormat="1" applyFont="1" applyFill="1" applyBorder="1" applyAlignment="1" applyProtection="1">
      <alignment horizontal="right"/>
    </xf>
    <xf numFmtId="0" fontId="10" fillId="0" borderId="0" xfId="0" applyFont="1" applyFill="1" applyAlignment="1" applyProtection="1">
      <alignment horizontal="left"/>
    </xf>
    <xf numFmtId="164" fontId="13" fillId="9" borderId="5" xfId="0" applyNumberFormat="1" applyFont="1" applyFill="1" applyBorder="1" applyAlignment="1" applyProtection="1">
      <alignment horizontal="right"/>
      <protection locked="0"/>
    </xf>
    <xf numFmtId="164" fontId="13" fillId="9" borderId="9" xfId="0" applyNumberFormat="1" applyFont="1" applyFill="1" applyBorder="1" applyAlignment="1" applyProtection="1">
      <alignment horizontal="right"/>
      <protection locked="0"/>
    </xf>
    <xf numFmtId="164" fontId="13" fillId="9" borderId="10" xfId="0" applyNumberFormat="1" applyFont="1" applyFill="1" applyBorder="1" applyAlignment="1" applyProtection="1">
      <alignment horizontal="right"/>
      <protection locked="0"/>
    </xf>
    <xf numFmtId="166" fontId="13" fillId="9" borderId="8" xfId="0" applyNumberFormat="1" applyFont="1" applyFill="1" applyBorder="1" applyAlignment="1" applyProtection="1">
      <alignment horizontal="right"/>
      <protection locked="0"/>
    </xf>
    <xf numFmtId="166" fontId="13" fillId="9" borderId="5" xfId="0" applyNumberFormat="1" applyFont="1" applyFill="1" applyBorder="1" applyAlignment="1" applyProtection="1">
      <alignment horizontal="right"/>
      <protection locked="0"/>
    </xf>
    <xf numFmtId="166" fontId="13" fillId="9" borderId="9" xfId="0" applyNumberFormat="1" applyFont="1" applyFill="1" applyBorder="1" applyAlignment="1" applyProtection="1">
      <alignment horizontal="right"/>
      <protection locked="0"/>
    </xf>
    <xf numFmtId="166" fontId="13" fillId="9" borderId="15" xfId="0" applyNumberFormat="1" applyFont="1" applyFill="1" applyBorder="1" applyAlignment="1" applyProtection="1">
      <alignment horizontal="right"/>
      <protection locked="0"/>
    </xf>
    <xf numFmtId="0" fontId="13" fillId="9" borderId="5" xfId="0" applyNumberFormat="1" applyFont="1" applyFill="1" applyBorder="1" applyAlignment="1" applyProtection="1">
      <alignment horizontal="center"/>
      <protection locked="0"/>
    </xf>
    <xf numFmtId="0" fontId="26" fillId="0" borderId="0" xfId="0" applyFont="1" applyFill="1" applyBorder="1" applyAlignment="1" applyProtection="1"/>
    <xf numFmtId="0" fontId="27" fillId="6" borderId="0" xfId="0" applyNumberFormat="1" applyFont="1" applyFill="1" applyBorder="1" applyAlignment="1" applyProtection="1">
      <alignment horizontal="center"/>
    </xf>
    <xf numFmtId="0" fontId="28" fillId="9" borderId="0" xfId="0" applyNumberFormat="1" applyFont="1" applyFill="1" applyBorder="1" applyAlignment="1" applyProtection="1">
      <alignment horizontal="center"/>
    </xf>
    <xf numFmtId="0" fontId="29" fillId="7" borderId="0" xfId="0" applyNumberFormat="1" applyFont="1" applyFill="1" applyBorder="1" applyAlignment="1" applyProtection="1">
      <alignment horizontal="center"/>
    </xf>
    <xf numFmtId="0" fontId="30" fillId="8" borderId="0" xfId="0" applyNumberFormat="1" applyFont="1" applyFill="1" applyBorder="1" applyAlignment="1" applyProtection="1">
      <alignment horizontal="center"/>
    </xf>
    <xf numFmtId="0" fontId="30" fillId="9" borderId="0" xfId="0" applyNumberFormat="1" applyFont="1" applyFill="1" applyBorder="1" applyAlignment="1" applyProtection="1">
      <alignment horizontal="center"/>
    </xf>
    <xf numFmtId="0" fontId="0" fillId="0" borderId="0" xfId="0" applyProtection="1"/>
    <xf numFmtId="0" fontId="4" fillId="0" borderId="0" xfId="0" applyFont="1" applyFill="1" applyBorder="1" applyAlignment="1" applyProtection="1"/>
    <xf numFmtId="0" fontId="1" fillId="0" borderId="0" xfId="0" applyFont="1" applyFill="1" applyBorder="1" applyAlignment="1" applyProtection="1"/>
    <xf numFmtId="0" fontId="15" fillId="9" borderId="0" xfId="0" applyFont="1" applyFill="1" applyBorder="1" applyAlignment="1" applyProtection="1">
      <alignment horizontal="center"/>
    </xf>
    <xf numFmtId="0" fontId="5" fillId="0" borderId="0" xfId="0" applyFont="1" applyFill="1" applyProtection="1"/>
    <xf numFmtId="0" fontId="2" fillId="0" borderId="0" xfId="0" applyFont="1" applyFill="1" applyProtection="1"/>
    <xf numFmtId="0" fontId="21" fillId="11" borderId="0" xfId="0" applyNumberFormat="1" applyFont="1" applyFill="1" applyBorder="1" applyAlignment="1" applyProtection="1">
      <alignment horizontal="left"/>
    </xf>
    <xf numFmtId="0" fontId="17" fillId="6" borderId="0" xfId="0" applyNumberFormat="1" applyFont="1" applyFill="1" applyBorder="1" applyAlignment="1" applyProtection="1">
      <alignment horizontal="center"/>
    </xf>
    <xf numFmtId="0" fontId="18" fillId="9" borderId="0" xfId="0" applyNumberFormat="1" applyFont="1" applyFill="1" applyBorder="1" applyAlignment="1" applyProtection="1">
      <alignment horizontal="center"/>
    </xf>
    <xf numFmtId="0" fontId="19" fillId="7" borderId="0" xfId="0" applyNumberFormat="1" applyFont="1" applyFill="1" applyBorder="1" applyAlignment="1" applyProtection="1">
      <alignment horizontal="center"/>
    </xf>
    <xf numFmtId="0" fontId="20" fillId="8" borderId="0" xfId="0" applyNumberFormat="1" applyFont="1" applyFill="1" applyBorder="1" applyAlignment="1" applyProtection="1">
      <alignment horizontal="center"/>
    </xf>
    <xf numFmtId="0" fontId="20" fillId="9" borderId="0" xfId="0" applyNumberFormat="1" applyFont="1" applyFill="1" applyBorder="1" applyAlignment="1" applyProtection="1">
      <alignment horizontal="center"/>
    </xf>
    <xf numFmtId="0" fontId="16" fillId="10" borderId="0" xfId="0" applyNumberFormat="1" applyFont="1" applyFill="1" applyBorder="1" applyAlignment="1" applyProtection="1">
      <alignment horizontal="left" wrapText="1"/>
    </xf>
    <xf numFmtId="0" fontId="16" fillId="10" borderId="0" xfId="0" applyNumberFormat="1" applyFont="1" applyFill="1" applyBorder="1" applyAlignment="1" applyProtection="1">
      <alignment horizontal="left"/>
    </xf>
    <xf numFmtId="0" fontId="16" fillId="10" borderId="0" xfId="0" applyNumberFormat="1" applyFont="1" applyFill="1" applyBorder="1" applyAlignment="1" applyProtection="1">
      <alignment horizontal="left" wrapText="1"/>
    </xf>
    <xf numFmtId="0" fontId="16" fillId="10" borderId="0" xfId="0" applyNumberFormat="1" applyFont="1" applyFill="1" applyBorder="1" applyAlignment="1" applyProtection="1">
      <alignment horizontal="left"/>
    </xf>
    <xf numFmtId="0" fontId="6" fillId="2" borderId="0" xfId="0" applyFont="1" applyFill="1" applyBorder="1" applyAlignment="1" applyProtection="1"/>
    <xf numFmtId="0" fontId="9" fillId="0" borderId="0" xfId="0" applyFont="1" applyFill="1" applyAlignment="1" applyProtection="1">
      <alignment horizontal="left"/>
    </xf>
    <xf numFmtId="0" fontId="14" fillId="10" borderId="0" xfId="0" applyNumberFormat="1" applyFont="1" applyFill="1" applyAlignment="1" applyProtection="1">
      <alignment horizontal="left"/>
    </xf>
    <xf numFmtId="0" fontId="12" fillId="10" borderId="0" xfId="0" applyNumberFormat="1" applyFont="1" applyFill="1" applyAlignment="1" applyProtection="1"/>
    <xf numFmtId="0" fontId="12" fillId="10" borderId="0" xfId="0" applyNumberFormat="1" applyFont="1" applyFill="1" applyAlignment="1" applyProtection="1">
      <alignment horizontal="left"/>
    </xf>
    <xf numFmtId="0" fontId="14" fillId="0" borderId="0" xfId="0" applyNumberFormat="1" applyFont="1" applyFill="1" applyAlignment="1" applyProtection="1">
      <alignment horizontal="left"/>
    </xf>
    <xf numFmtId="0" fontId="3" fillId="3" borderId="0" xfId="0" applyFont="1" applyFill="1" applyAlignment="1" applyProtection="1">
      <alignment horizontal="center"/>
    </xf>
    <xf numFmtId="0" fontId="11" fillId="0" borderId="0" xfId="0" applyFont="1" applyFill="1" applyProtection="1"/>
    <xf numFmtId="0" fontId="7" fillId="4" borderId="0" xfId="0" applyFont="1" applyFill="1" applyAlignment="1" applyProtection="1">
      <alignment horizontal="center"/>
    </xf>
    <xf numFmtId="0" fontId="23" fillId="7" borderId="0" xfId="0" applyNumberFormat="1" applyFont="1" applyFill="1" applyBorder="1" applyAlignment="1" applyProtection="1">
      <alignment horizontal="center"/>
    </xf>
    <xf numFmtId="166" fontId="14" fillId="5" borderId="13" xfId="0" applyNumberFormat="1" applyFont="1" applyFill="1" applyBorder="1" applyAlignment="1" applyProtection="1">
      <alignment horizontal="right"/>
    </xf>
    <xf numFmtId="166" fontId="14" fillId="5" borderId="0" xfId="0" applyNumberFormat="1" applyFont="1" applyFill="1" applyBorder="1" applyAlignment="1" applyProtection="1">
      <alignment horizontal="right"/>
    </xf>
    <xf numFmtId="0" fontId="8" fillId="10" borderId="14" xfId="0" applyFont="1" applyFill="1" applyBorder="1" applyAlignment="1" applyProtection="1">
      <alignment horizontal="left"/>
    </xf>
    <xf numFmtId="166" fontId="8" fillId="10" borderId="14" xfId="0" applyNumberFormat="1" applyFont="1" applyFill="1" applyBorder="1" applyAlignment="1" applyProtection="1">
      <alignment horizontal="right"/>
    </xf>
    <xf numFmtId="0" fontId="6" fillId="0" borderId="0" xfId="0" applyFont="1" applyFill="1" applyProtection="1"/>
    <xf numFmtId="0" fontId="2" fillId="0" borderId="0" xfId="0" applyFont="1" applyFill="1" applyBorder="1" applyProtection="1"/>
    <xf numFmtId="0" fontId="6" fillId="2" borderId="0" xfId="0" applyFont="1" applyFill="1" applyProtection="1"/>
    <xf numFmtId="0" fontId="8" fillId="10" borderId="4" xfId="0" applyNumberFormat="1" applyFont="1" applyFill="1" applyBorder="1" applyAlignment="1" applyProtection="1">
      <alignment horizontal="left"/>
    </xf>
    <xf numFmtId="164" fontId="8" fillId="10" borderId="4" xfId="0" applyNumberFormat="1" applyFont="1" applyFill="1" applyBorder="1" applyAlignment="1" applyProtection="1">
      <alignment horizontal="right"/>
    </xf>
    <xf numFmtId="0" fontId="6" fillId="0" borderId="0" xfId="0" applyFont="1" applyFill="1" applyAlignment="1" applyProtection="1">
      <alignment horizontal="left"/>
    </xf>
    <xf numFmtId="0" fontId="25" fillId="13" borderId="16" xfId="1" applyFont="1" applyFill="1" applyBorder="1" applyAlignment="1" applyProtection="1">
      <alignment horizontal="center" vertical="center" wrapText="1"/>
    </xf>
    <xf numFmtId="0" fontId="25" fillId="13" borderId="16" xfId="0" applyFont="1" applyFill="1" applyBorder="1" applyAlignment="1" applyProtection="1">
      <alignment horizontal="center" vertical="center" wrapText="1"/>
    </xf>
    <xf numFmtId="0" fontId="22" fillId="12" borderId="11" xfId="0" applyFont="1" applyFill="1" applyBorder="1" applyAlignment="1" applyProtection="1">
      <alignment wrapText="1"/>
    </xf>
    <xf numFmtId="0" fontId="22" fillId="12" borderId="12" xfId="0" applyFont="1" applyFill="1" applyBorder="1" applyAlignment="1" applyProtection="1">
      <alignment wrapText="1"/>
    </xf>
    <xf numFmtId="0" fontId="13" fillId="9" borderId="6" xfId="0" applyNumberFormat="1" applyFont="1" applyFill="1" applyBorder="1" applyAlignment="1" applyProtection="1">
      <alignment horizontal="center"/>
      <protection locked="0"/>
    </xf>
    <xf numFmtId="165" fontId="13" fillId="9" borderId="8" xfId="0" applyNumberFormat="1" applyFont="1" applyFill="1" applyBorder="1" applyAlignment="1" applyProtection="1">
      <alignment horizontal="center"/>
      <protection locked="0"/>
    </xf>
    <xf numFmtId="0" fontId="13" fillId="9" borderId="7" xfId="0" applyNumberFormat="1" applyFont="1" applyFill="1" applyBorder="1" applyAlignment="1" applyProtection="1">
      <alignment horizontal="center"/>
      <protection locked="0"/>
    </xf>
  </cellXfs>
  <cellStyles count="2">
    <cellStyle name="Hyperlink" xfId="1" builtinId="8"/>
    <cellStyle name="Normal" xfId="0" builtinId="0"/>
  </cellStyles>
  <dxfs count="8">
    <dxf>
      <font>
        <color rgb="FF999999"/>
      </font>
      <fill>
        <patternFill>
          <bgColor rgb="FFE0E0E0"/>
        </patternFill>
      </fill>
    </dxf>
    <dxf>
      <font>
        <b/>
        <i val="0"/>
        <color rgb="FF64748B"/>
      </font>
      <fill>
        <patternFill patternType="solid">
          <fgColor indexed="64"/>
          <bgColor rgb="FFF1F5F9"/>
        </patternFill>
      </fill>
    </dxf>
    <dxf>
      <font>
        <b/>
        <i val="0"/>
        <color rgb="FF9C6500"/>
      </font>
      <fill>
        <patternFill patternType="solid">
          <fgColor indexed="64"/>
          <bgColor rgb="FFFFF2CC"/>
        </patternFill>
      </fill>
    </dxf>
    <dxf>
      <font>
        <b/>
        <i val="0"/>
        <color rgb="FF008000"/>
      </font>
      <fill>
        <patternFill patternType="solid">
          <fgColor indexed="64"/>
          <bgColor rgb="FFE2F0D9"/>
        </patternFill>
      </fill>
    </dxf>
    <dxf>
      <font>
        <b/>
        <i val="0"/>
        <color rgb="FFC00000"/>
      </font>
      <fill>
        <patternFill patternType="solid">
          <fgColor indexed="64"/>
          <bgColor rgb="FFFDE9E7"/>
        </patternFill>
      </fill>
    </dxf>
    <dxf>
      <font>
        <b/>
        <color rgb="FFFF0000"/>
      </font>
      <fill>
        <patternFill>
          <bgColor rgb="FFFCE4D6"/>
        </patternFill>
      </fill>
    </dxf>
    <dxf>
      <font>
        <color rgb="FF999999"/>
      </font>
      <fill>
        <patternFill>
          <bgColor rgb="FFE0E0E0"/>
        </patternFill>
      </fill>
    </dxf>
    <dxf>
      <font>
        <color rgb="FF999999"/>
      </font>
      <fill>
        <patternFill>
          <bgColor rgb="FFE0E0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E7E6E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0E0E0"/>
      <rgbColor rgb="FFFFFF99"/>
      <rgbColor rgb="FF99CCFF"/>
      <rgbColor rgb="FFFF99CC"/>
      <rgbColor rgb="FFCC99FF"/>
      <rgbColor rgb="FFFCE4D6"/>
      <rgbColor rgb="FF4472C4"/>
      <rgbColor rgb="FF33CCCC"/>
      <rgbColor rgb="FF99CC00"/>
      <rgbColor rgb="FFFFCC00"/>
      <rgbColor rgb="FFFF9900"/>
      <rgbColor rgb="FFFF6600"/>
      <rgbColor rgb="FF666666"/>
      <rgbColor rgb="FF999999"/>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9072C4B9-D43B-4C88-9B13-55FF9F64E6FF}">
  <we:reference id="WA200010725" version="1.0.0.1" store="en-US" storeType="omex"/>
  <we:alternateReferences>
    <we:reference id="WA200010725" version="1.0.0.1" store="en-US" storeType="omex"/>
  </we:alternateReferences>
  <we:properties>
    <we:property name="claude.fileId" value="&quot;4df64cf6-c2b4-4446-9dfa-f7234e34ed6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C08B94FF-71AF-4630-B031-61DCE8E5990E}">
  <we:reference id="WA200010215" version="2.0.0.0" store="en-US" storeType="omex"/>
  <we:alternateReferences>
    <we:reference id="WA200010215" version="2.0.0.0" store="en-US" storeType="omex"/>
  </we:alternateReferences>
  <we:properties>
    <we:property name="bps.codex_control.document_id" value="&quot;395fd80f-d41c-442b-8bb8-42adcf24cb51&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showGridLines="0" tabSelected="1" topLeftCell="A27" zoomScaleNormal="100" workbookViewId="0">
      <selection activeCell="B43" sqref="B43"/>
    </sheetView>
  </sheetViews>
  <sheetFormatPr defaultColWidth="8.5703125" defaultRowHeight="15"/>
  <cols>
    <col min="1" max="1" width="57.140625" customWidth="1"/>
    <col min="2" max="2" width="24.7109375" customWidth="1"/>
    <col min="3" max="3" width="47.5703125" hidden="1" customWidth="1"/>
    <col min="4" max="4" width="24.7109375" customWidth="1" collapsed="1"/>
    <col min="5" max="5" width="59" hidden="1" customWidth="1"/>
    <col min="6" max="6" width="31.42578125" customWidth="1" collapsed="1"/>
    <col min="7" max="7" width="0" hidden="1" customWidth="1"/>
  </cols>
  <sheetData>
    <row r="1" spans="1:7" ht="21">
      <c r="A1" s="13" t="s">
        <v>0</v>
      </c>
      <c r="B1" s="14"/>
      <c r="C1" s="15"/>
      <c r="D1" s="16"/>
      <c r="E1" s="17"/>
      <c r="F1" s="18"/>
      <c r="G1" s="19"/>
    </row>
    <row r="2" spans="1:7" ht="21">
      <c r="A2" s="20" t="s">
        <v>1</v>
      </c>
      <c r="B2" s="21"/>
      <c r="C2" s="21"/>
      <c r="D2" s="21"/>
      <c r="E2" s="21"/>
      <c r="F2" s="22"/>
      <c r="G2" s="19"/>
    </row>
    <row r="3" spans="1:7">
      <c r="A3" s="23" t="str">
        <f>"Making Tax Digital for Income Tax · Cumulative Year-to-Date · Tax Year "&amp;$B$16</f>
        <v>Making Tax Digital for Income Tax · Cumulative Year-to-Date · Tax Year 2026-27</v>
      </c>
      <c r="B3" s="24"/>
      <c r="C3" s="24"/>
      <c r="D3" s="24"/>
      <c r="E3" s="24"/>
      <c r="F3" s="24"/>
      <c r="G3" s="19"/>
    </row>
    <row r="4" spans="1:7">
      <c r="A4" s="25" t="s">
        <v>2</v>
      </c>
      <c r="B4" s="26" t="s">
        <v>3</v>
      </c>
      <c r="C4" s="27" t="s">
        <v>4</v>
      </c>
      <c r="D4" s="28" t="s">
        <v>5</v>
      </c>
      <c r="E4" s="29" t="s">
        <v>6</v>
      </c>
      <c r="F4" s="30" t="s">
        <v>7</v>
      </c>
      <c r="G4" s="19"/>
    </row>
    <row r="5" spans="1:7">
      <c r="A5" s="31" t="s">
        <v>8</v>
      </c>
      <c r="B5" s="32"/>
      <c r="C5" s="32"/>
      <c r="D5" s="32"/>
      <c r="E5" s="32"/>
      <c r="F5" s="32"/>
      <c r="G5" s="19"/>
    </row>
    <row r="6" spans="1:7">
      <c r="A6" s="31" t="s">
        <v>9</v>
      </c>
      <c r="B6" s="32"/>
      <c r="C6" s="32"/>
      <c r="D6" s="32"/>
      <c r="E6" s="32"/>
      <c r="F6" s="32"/>
      <c r="G6" s="19"/>
    </row>
    <row r="7" spans="1:7">
      <c r="A7" s="31" t="s">
        <v>10</v>
      </c>
      <c r="B7" s="32"/>
      <c r="C7" s="32"/>
      <c r="D7" s="32"/>
      <c r="E7" s="32"/>
      <c r="F7" s="32"/>
      <c r="G7" s="19"/>
    </row>
    <row r="8" spans="1:7">
      <c r="A8" s="31" t="s">
        <v>11</v>
      </c>
      <c r="B8" s="32"/>
      <c r="C8" s="32"/>
      <c r="D8" s="32"/>
      <c r="E8" s="32"/>
      <c r="F8" s="32"/>
      <c r="G8" s="19"/>
    </row>
    <row r="9" spans="1:7">
      <c r="A9" s="31" t="s">
        <v>12</v>
      </c>
      <c r="B9" s="32"/>
      <c r="C9" s="32"/>
      <c r="D9" s="32"/>
      <c r="E9" s="32"/>
      <c r="F9" s="32"/>
      <c r="G9" s="19"/>
    </row>
    <row r="10" spans="1:7" ht="27">
      <c r="A10" s="33" t="s">
        <v>13</v>
      </c>
      <c r="B10" s="34"/>
      <c r="C10" s="34"/>
      <c r="D10" s="34"/>
      <c r="E10" s="34"/>
      <c r="F10" s="34"/>
      <c r="G10" s="19"/>
    </row>
    <row r="11" spans="1:7">
      <c r="A11" s="35" t="s">
        <v>14</v>
      </c>
      <c r="B11" s="35"/>
      <c r="C11" s="35"/>
      <c r="D11" s="35"/>
      <c r="E11" s="35"/>
      <c r="F11" s="35"/>
      <c r="G11" s="19"/>
    </row>
    <row r="12" spans="1:7">
      <c r="A12" s="36" t="s">
        <v>15</v>
      </c>
      <c r="B12" s="12" t="s">
        <v>16</v>
      </c>
      <c r="C12" s="37"/>
      <c r="D12" s="38"/>
      <c r="E12" s="37"/>
      <c r="F12" s="39" t="s">
        <v>17</v>
      </c>
      <c r="G12" s="19"/>
    </row>
    <row r="13" spans="1:7">
      <c r="A13" s="24" t="s">
        <v>18</v>
      </c>
      <c r="B13" s="59" t="s">
        <v>19</v>
      </c>
      <c r="C13" s="19"/>
      <c r="D13" s="19"/>
      <c r="E13" s="19"/>
      <c r="F13" s="19"/>
      <c r="G13" s="19"/>
    </row>
    <row r="14" spans="1:7">
      <c r="A14" s="40" t="s">
        <v>20</v>
      </c>
      <c r="B14" s="60"/>
      <c r="C14" s="19"/>
      <c r="D14" s="19"/>
      <c r="E14" s="19"/>
      <c r="F14" s="19"/>
      <c r="G14" s="19"/>
    </row>
    <row r="15" spans="1:7">
      <c r="A15" s="37" t="s">
        <v>21</v>
      </c>
      <c r="B15" s="60"/>
      <c r="C15" s="19"/>
      <c r="D15" s="19"/>
      <c r="E15" s="19"/>
      <c r="F15" s="19"/>
      <c r="G15" s="19"/>
    </row>
    <row r="16" spans="1:7">
      <c r="A16" s="24" t="s">
        <v>22</v>
      </c>
      <c r="B16" s="59" t="s">
        <v>23</v>
      </c>
      <c r="C16" s="19"/>
      <c r="D16" s="19"/>
      <c r="E16" s="19"/>
      <c r="F16" s="19"/>
      <c r="G16" s="19"/>
    </row>
    <row r="17" spans="1:7">
      <c r="A17" s="24" t="s">
        <v>24</v>
      </c>
      <c r="B17" s="61" t="s">
        <v>25</v>
      </c>
      <c r="C17" s="19"/>
      <c r="D17" s="19"/>
      <c r="E17" s="19"/>
      <c r="F17" s="19"/>
      <c r="G17" s="19"/>
    </row>
    <row r="18" spans="1:7">
      <c r="A18" s="35" t="s">
        <v>26</v>
      </c>
      <c r="B18" s="35"/>
      <c r="C18" s="35"/>
      <c r="D18" s="35"/>
      <c r="E18" s="35"/>
      <c r="F18" s="35"/>
      <c r="G18" s="19"/>
    </row>
    <row r="19" spans="1:7">
      <c r="A19" s="41" t="s">
        <v>27</v>
      </c>
      <c r="B19" s="41" t="s">
        <v>28</v>
      </c>
      <c r="C19" s="41" t="s">
        <v>29</v>
      </c>
      <c r="D19" s="24"/>
      <c r="E19" s="24"/>
      <c r="F19" s="24"/>
      <c r="G19" s="19"/>
    </row>
    <row r="20" spans="1:7">
      <c r="A20" s="36" t="s">
        <v>30</v>
      </c>
      <c r="B20" s="5"/>
      <c r="C20" s="4" t="s">
        <v>31</v>
      </c>
      <c r="D20" s="24"/>
      <c r="E20" s="24"/>
      <c r="F20" s="24"/>
      <c r="G20" s="19"/>
    </row>
    <row r="21" spans="1:7">
      <c r="A21" s="36" t="s">
        <v>32</v>
      </c>
      <c r="B21" s="6"/>
      <c r="C21" s="4" t="s">
        <v>33</v>
      </c>
      <c r="D21" s="24"/>
      <c r="E21" s="24"/>
      <c r="F21" s="24"/>
      <c r="G21" s="19"/>
    </row>
    <row r="22" spans="1:7">
      <c r="A22" s="36" t="s">
        <v>34</v>
      </c>
      <c r="B22" s="7"/>
      <c r="C22" s="4" t="s">
        <v>35</v>
      </c>
      <c r="D22" s="24"/>
      <c r="E22" s="24"/>
      <c r="F22" s="24"/>
      <c r="G22" s="19"/>
    </row>
    <row r="23" spans="1:7">
      <c r="A23" s="24"/>
      <c r="B23" s="24"/>
      <c r="C23" s="24"/>
      <c r="D23" s="24"/>
      <c r="E23" s="24"/>
      <c r="F23" s="24"/>
      <c r="G23" s="19"/>
    </row>
    <row r="24" spans="1:7">
      <c r="A24" s="35" t="s">
        <v>36</v>
      </c>
      <c r="B24" s="35"/>
      <c r="C24" s="35"/>
      <c r="D24" s="35"/>
      <c r="E24" s="35"/>
      <c r="F24" s="35"/>
      <c r="G24" s="19"/>
    </row>
    <row r="25" spans="1:7">
      <c r="A25" s="36" t="s">
        <v>37</v>
      </c>
      <c r="B25" s="8"/>
      <c r="C25" s="4" t="s">
        <v>38</v>
      </c>
      <c r="D25" s="24"/>
      <c r="E25" s="24"/>
      <c r="F25" s="42" t="s">
        <v>39</v>
      </c>
      <c r="G25" s="19"/>
    </row>
    <row r="26" spans="1:7">
      <c r="A26" s="24"/>
      <c r="B26" s="24"/>
      <c r="C26" s="24"/>
      <c r="D26" s="24"/>
      <c r="E26" s="24"/>
      <c r="F26" s="24"/>
      <c r="G26" s="19"/>
    </row>
    <row r="27" spans="1:7">
      <c r="A27" s="35" t="s">
        <v>40</v>
      </c>
      <c r="B27" s="35"/>
      <c r="C27" s="35"/>
      <c r="D27" s="35"/>
      <c r="E27" s="35"/>
      <c r="F27" s="35"/>
      <c r="G27" s="19"/>
    </row>
    <row r="28" spans="1:7">
      <c r="A28" s="41" t="s">
        <v>41</v>
      </c>
      <c r="B28" s="41" t="s">
        <v>42</v>
      </c>
      <c r="C28" s="41"/>
      <c r="D28" s="43" t="s">
        <v>43</v>
      </c>
      <c r="E28" s="43" t="s">
        <v>44</v>
      </c>
      <c r="F28" s="44" t="s">
        <v>45</v>
      </c>
      <c r="G28" s="41" t="s">
        <v>46</v>
      </c>
    </row>
    <row r="29" spans="1:7">
      <c r="A29" s="36" t="s">
        <v>47</v>
      </c>
      <c r="B29" s="9"/>
      <c r="C29" s="4"/>
      <c r="D29" s="9"/>
      <c r="E29" s="4" t="s">
        <v>48</v>
      </c>
      <c r="F29" s="45">
        <f>B29+D29</f>
        <v>0</v>
      </c>
      <c r="G29" s="4" t="s">
        <v>49</v>
      </c>
    </row>
    <row r="30" spans="1:7">
      <c r="A30" s="36" t="s">
        <v>50</v>
      </c>
      <c r="B30" s="10"/>
      <c r="C30" s="4"/>
      <c r="D30" s="10"/>
      <c r="E30" s="4" t="s">
        <v>51</v>
      </c>
      <c r="F30" s="46">
        <f>B30+D30</f>
        <v>0</v>
      </c>
      <c r="G30" s="4" t="s">
        <v>52</v>
      </c>
    </row>
    <row r="31" spans="1:7">
      <c r="A31" s="36" t="s">
        <v>53</v>
      </c>
      <c r="B31" s="10"/>
      <c r="C31" s="4"/>
      <c r="D31" s="10"/>
      <c r="E31" s="4" t="s">
        <v>54</v>
      </c>
      <c r="F31" s="46">
        <f>B31+D31</f>
        <v>0</v>
      </c>
      <c r="G31" s="4" t="s">
        <v>55</v>
      </c>
    </row>
    <row r="32" spans="1:7">
      <c r="A32" s="36" t="s">
        <v>56</v>
      </c>
      <c r="B32" s="10"/>
      <c r="C32" s="4"/>
      <c r="D32" s="10"/>
      <c r="E32" s="4" t="s">
        <v>57</v>
      </c>
      <c r="F32" s="46">
        <f>B32+D32</f>
        <v>0</v>
      </c>
      <c r="G32" s="4" t="s">
        <v>58</v>
      </c>
    </row>
    <row r="33" spans="1:7">
      <c r="A33" s="36" t="s">
        <v>59</v>
      </c>
      <c r="B33" s="10"/>
      <c r="C33" s="4"/>
      <c r="D33" s="10"/>
      <c r="E33" s="4" t="s">
        <v>60</v>
      </c>
      <c r="F33" s="46">
        <f>B33+D33</f>
        <v>0</v>
      </c>
      <c r="G33" s="4" t="s">
        <v>61</v>
      </c>
    </row>
    <row r="34" spans="1:7">
      <c r="A34" s="36" t="s">
        <v>62</v>
      </c>
      <c r="B34" s="10"/>
      <c r="C34" s="4"/>
      <c r="D34" s="10"/>
      <c r="E34" s="4" t="s">
        <v>63</v>
      </c>
      <c r="F34" s="46">
        <f>B34+D34</f>
        <v>0</v>
      </c>
      <c r="G34" s="4" t="s">
        <v>64</v>
      </c>
    </row>
    <row r="35" spans="1:7">
      <c r="A35" s="36" t="s">
        <v>65</v>
      </c>
      <c r="B35" s="10"/>
      <c r="C35" s="4"/>
      <c r="D35" s="10"/>
      <c r="E35" s="4" t="s">
        <v>66</v>
      </c>
      <c r="F35" s="46">
        <f>B35+D35</f>
        <v>0</v>
      </c>
      <c r="G35" s="4" t="s">
        <v>67</v>
      </c>
    </row>
    <row r="36" spans="1:7">
      <c r="A36" s="36" t="s">
        <v>68</v>
      </c>
      <c r="B36" s="10"/>
      <c r="C36" s="4"/>
      <c r="D36" s="10"/>
      <c r="E36" s="4" t="s">
        <v>69</v>
      </c>
      <c r="F36" s="46">
        <f>B36+D36</f>
        <v>0</v>
      </c>
      <c r="G36" s="4" t="s">
        <v>70</v>
      </c>
    </row>
    <row r="37" spans="1:7">
      <c r="A37" s="36" t="s">
        <v>71</v>
      </c>
      <c r="B37" s="10"/>
      <c r="C37" s="4"/>
      <c r="D37" s="10"/>
      <c r="E37" s="4" t="s">
        <v>72</v>
      </c>
      <c r="F37" s="46">
        <f>B37+D37</f>
        <v>0</v>
      </c>
      <c r="G37" s="4" t="s">
        <v>73</v>
      </c>
    </row>
    <row r="38" spans="1:7">
      <c r="A38" s="36" t="s">
        <v>74</v>
      </c>
      <c r="B38" s="10"/>
      <c r="C38" s="4"/>
      <c r="D38" s="10"/>
      <c r="E38" s="4" t="s">
        <v>75</v>
      </c>
      <c r="F38" s="46">
        <f>B38+D38</f>
        <v>0</v>
      </c>
      <c r="G38" s="4" t="s">
        <v>76</v>
      </c>
    </row>
    <row r="39" spans="1:7">
      <c r="A39" s="36" t="s">
        <v>77</v>
      </c>
      <c r="B39" s="10"/>
      <c r="C39" s="4"/>
      <c r="D39" s="10"/>
      <c r="E39" s="4" t="s">
        <v>78</v>
      </c>
      <c r="F39" s="46">
        <f>B39+D39</f>
        <v>0</v>
      </c>
      <c r="G39" s="4" t="s">
        <v>79</v>
      </c>
    </row>
    <row r="40" spans="1:7">
      <c r="A40" s="36" t="s">
        <v>80</v>
      </c>
      <c r="B40" s="10"/>
      <c r="C40" s="4"/>
      <c r="D40" s="10"/>
      <c r="E40" s="4" t="s">
        <v>81</v>
      </c>
      <c r="F40" s="46">
        <f>B40+D40</f>
        <v>0</v>
      </c>
      <c r="G40" s="4" t="s">
        <v>82</v>
      </c>
    </row>
    <row r="41" spans="1:7">
      <c r="A41" s="36" t="s">
        <v>83</v>
      </c>
      <c r="B41" s="10"/>
      <c r="C41" s="4"/>
      <c r="D41" s="10"/>
      <c r="E41" s="4" t="s">
        <v>84</v>
      </c>
      <c r="F41" s="46">
        <f>B41+D41</f>
        <v>0</v>
      </c>
      <c r="G41" s="4" t="s">
        <v>85</v>
      </c>
    </row>
    <row r="42" spans="1:7">
      <c r="A42" s="36" t="s">
        <v>86</v>
      </c>
      <c r="B42" s="10"/>
      <c r="C42" s="4"/>
      <c r="D42" s="10"/>
      <c r="E42" s="4" t="s">
        <v>87</v>
      </c>
      <c r="F42" s="46">
        <f>B42+D42</f>
        <v>0</v>
      </c>
      <c r="G42" s="4" t="s">
        <v>88</v>
      </c>
    </row>
    <row r="43" spans="1:7">
      <c r="A43" s="36" t="s">
        <v>89</v>
      </c>
      <c r="B43" s="11"/>
      <c r="C43" s="4"/>
      <c r="D43" s="11"/>
      <c r="E43" s="4" t="s">
        <v>90</v>
      </c>
      <c r="F43" s="46">
        <f>B43+D43</f>
        <v>0</v>
      </c>
      <c r="G43" s="4" t="s">
        <v>91</v>
      </c>
    </row>
    <row r="44" spans="1:7">
      <c r="A44" s="47" t="s">
        <v>92</v>
      </c>
      <c r="B44" s="48">
        <f>SUM(B29:B43)</f>
        <v>0</v>
      </c>
      <c r="C44" s="24"/>
      <c r="D44" s="48">
        <f>SUM(D29:D43)</f>
        <v>0</v>
      </c>
      <c r="E44" s="24"/>
      <c r="F44" s="48">
        <f>SUM(F29:F43)</f>
        <v>0</v>
      </c>
      <c r="G44" s="19"/>
    </row>
    <row r="45" spans="1:7">
      <c r="A45" s="24"/>
      <c r="B45" s="24"/>
      <c r="C45" s="24"/>
      <c r="D45" s="24"/>
      <c r="E45" s="24"/>
      <c r="F45" s="24"/>
      <c r="G45" s="19"/>
    </row>
    <row r="46" spans="1:7">
      <c r="A46" s="35" t="s">
        <v>93</v>
      </c>
      <c r="B46" s="35"/>
      <c r="C46" s="35"/>
      <c r="D46" s="35"/>
      <c r="E46" s="35"/>
      <c r="F46" s="35"/>
      <c r="G46" s="19"/>
    </row>
    <row r="47" spans="1:7">
      <c r="A47" s="49" t="s">
        <v>94</v>
      </c>
      <c r="B47" s="2">
        <f>B20+B21</f>
        <v>0</v>
      </c>
      <c r="C47" s="24"/>
      <c r="D47" s="24"/>
      <c r="E47" s="24"/>
      <c r="F47" s="24"/>
      <c r="G47" s="19"/>
    </row>
    <row r="48" spans="1:7">
      <c r="A48" s="49" t="s">
        <v>95</v>
      </c>
      <c r="B48" s="1">
        <f>IF($B$12="CONSOLIDATED",$B$25,SUM($F$29:$F$43))</f>
        <v>0</v>
      </c>
      <c r="C48" s="24"/>
      <c r="D48" s="24"/>
      <c r="E48" s="24"/>
      <c r="F48" s="24"/>
      <c r="G48" s="19"/>
    </row>
    <row r="49" spans="1:7">
      <c r="A49" s="49" t="s">
        <v>96</v>
      </c>
      <c r="B49" s="50"/>
      <c r="C49" s="24"/>
      <c r="D49" s="1">
        <f>IF($B$12="ITEMISED",SUM($D$29:$D$43),0)</f>
        <v>0</v>
      </c>
      <c r="E49" s="24"/>
      <c r="F49" s="24"/>
      <c r="G49" s="19"/>
    </row>
    <row r="50" spans="1:7">
      <c r="A50" s="51" t="s">
        <v>97</v>
      </c>
      <c r="B50" s="3">
        <f>B47-B48</f>
        <v>0</v>
      </c>
      <c r="C50" s="24"/>
      <c r="D50" s="24"/>
      <c r="E50" s="24"/>
      <c r="F50" s="24"/>
      <c r="G50" s="19"/>
    </row>
    <row r="51" spans="1:7">
      <c r="A51" s="52" t="s">
        <v>98</v>
      </c>
      <c r="B51" s="53">
        <f>$B$47-$B$48+$D$49</f>
        <v>0</v>
      </c>
      <c r="C51" s="24"/>
      <c r="D51" s="24"/>
      <c r="E51" s="24"/>
      <c r="F51" s="24"/>
      <c r="G51" s="19"/>
    </row>
    <row r="52" spans="1:7">
      <c r="A52" s="35" t="s">
        <v>99</v>
      </c>
      <c r="B52" s="35"/>
      <c r="C52" s="35"/>
      <c r="D52" s="35"/>
      <c r="E52" s="35"/>
      <c r="F52" s="35"/>
      <c r="G52" s="19"/>
    </row>
    <row r="53" spans="1:7">
      <c r="A53" s="36" t="s">
        <v>100</v>
      </c>
      <c r="B53" s="54" t="str">
        <f>IF(AND($B$12="CONSOLIDATED",$B$20&gt;=90000),"ERROR: Consolidated expenses require turnover under £90k","OK")</f>
        <v>OK</v>
      </c>
      <c r="C53" s="24"/>
      <c r="D53" s="24"/>
      <c r="E53" s="24"/>
      <c r="F53" s="24"/>
      <c r="G53" s="19"/>
    </row>
    <row r="54" spans="1:7">
      <c r="A54" s="36" t="s">
        <v>101</v>
      </c>
      <c r="B54" s="54" t="str" cm="1">
        <f t="array" ref="B54">IF($B$12="CONSOLIDATED",IF(SUMPRODUCT(--($B$29:$B$43&lt;&gt;0))+SUMPRODUCT(--($D$29:$D$43&lt;&gt;0))&gt;0,"ERROR: Clear itemised fields when using consolidated mode","OK"),IF($B$25&lt;&gt;0,"ERROR: Clear consolidated total when using itemised mode","OK"))</f>
        <v>OK</v>
      </c>
      <c r="C54" s="24"/>
      <c r="D54" s="24"/>
      <c r="E54" s="24"/>
      <c r="F54" s="24"/>
      <c r="G54" s="19"/>
    </row>
    <row r="55" spans="1:7">
      <c r="A55" s="36" t="s">
        <v>102</v>
      </c>
      <c r="B55" s="54" t="str" cm="1">
        <f t="array" ref="B55">IF(OR(SUMPRODUCT(--(ROUND($B$20:$B$22,2)&lt;&gt;$B$20:$B$22))&gt;0,ROUND($B$25,2)&lt;&gt;$B$25,SUMPRODUCT(--(ROUND($B$29:$B$43,2)&lt;&gt;$B$29:$B$43))&gt;0,SUMPRODUCT(--(ROUND($D$29:$D$43,2)&lt;&gt;$D$29:$D$43))&gt;0),"ERROR: Amounts must be exact pence","OK")</f>
        <v>OK</v>
      </c>
      <c r="C55" s="24"/>
      <c r="D55" s="24"/>
      <c r="E55" s="24"/>
      <c r="F55" s="24"/>
      <c r="G55" s="19"/>
    </row>
    <row r="56" spans="1:7">
      <c r="A56" s="36" t="s">
        <v>103</v>
      </c>
      <c r="B56" s="54" t="str">
        <f>IF($B$12="CONSOLIDATED","N/A - itemised only",IF(ROUND(SUM($F$29:$F$43)-SUM($B$29:$B$43)-SUM($D$29:$D$43),2)&lt;&gt;0,"ERROR: Total expense does not equal allowable plus disallowable","OK"))</f>
        <v>OK</v>
      </c>
      <c r="C56" s="24"/>
      <c r="D56" s="24"/>
      <c r="E56" s="24"/>
      <c r="F56" s="24"/>
      <c r="G56" s="19"/>
    </row>
    <row r="57" spans="1:7">
      <c r="A57" s="36" t="s">
        <v>104</v>
      </c>
      <c r="B57" s="54" t="str">
        <f>IF($B$12="CONSOLIDATED","N/A - itemised only",IF(AND($B$37=0,$B$42=0),"OK","ERROR: Entertainment and depreciation must be fully disallowable"))</f>
        <v>OK</v>
      </c>
      <c r="C57" s="24"/>
      <c r="D57" s="24"/>
      <c r="E57" s="24"/>
      <c r="F57" s="24"/>
      <c r="G57" s="19"/>
    </row>
    <row r="58" spans="1:7">
      <c r="A58" s="36" t="s">
        <v>105</v>
      </c>
      <c r="B58" s="54" t="str">
        <f>IF(OR($B$16="",$B$17="SELECT",$B$13="SELECT",$B$14="",$B$15=""),"INPUT REQUIRED: Complete tax year, YTD quarter, basis and dates",IF(AND($B$14=IF($B$13="STANDARD",DATE(VALUE(LEFT($B$16,4)),4,6),DATE(VALUE(LEFT($B$16,4)),4,1)),$B$15=IF($B$13="STANDARD",IF($B$17="Q1",DATE(VALUE(LEFT($B$16,4)),7,5),IF($B$17="Q2",DATE(VALUE(LEFT($B$16,4)),10,5),IF($B$17="Q3",DATE(VALUE(LEFT($B$16,4))+1,1,5),DATE(VALUE(LEFT($B$16,4))+1,4,5)))),IF($B$17="Q1",DATE(VALUE(LEFT($B$16,4)),6,30),IF($B$17="Q2",DATE(VALUE(LEFT($B$16,4)),9,30),IF($B$17="Q3",DATE(VALUE(LEFT($B$16,4)),12,31),DATE(VALUE(LEFT($B$16,4))+1,3,31)))))),"OK","ERROR: Dates do not match selected basis and YTD quarter"))</f>
        <v>INPUT REQUIRED: Complete tax year, YTD quarter, basis and dates</v>
      </c>
      <c r="C58" s="24"/>
      <c r="D58" s="24"/>
      <c r="E58" s="24"/>
      <c r="F58" s="24"/>
      <c r="G58" s="19"/>
    </row>
    <row r="59" spans="1:7">
      <c r="A59" s="36" t="s">
        <v>106</v>
      </c>
      <c r="B59" s="54" t="s">
        <v>107</v>
      </c>
      <c r="C59" s="24"/>
      <c r="D59" s="24"/>
      <c r="E59" s="24"/>
      <c r="F59" s="24"/>
      <c r="G59" s="19"/>
    </row>
    <row r="60" spans="1:7" ht="32.25" customHeight="1">
      <c r="A60" s="55" t="str">
        <f>HYPERLINK("https://aligned.tax","Ready to file? Continue to aligned.tax to review and submit your update")</f>
        <v>Ready to file? Continue to aligned.tax to review and submit your update</v>
      </c>
      <c r="B60" s="56"/>
      <c r="C60" s="19"/>
      <c r="D60" s="19"/>
      <c r="E60" s="19"/>
      <c r="F60" s="19"/>
      <c r="G60" s="19"/>
    </row>
    <row r="61" spans="1:7">
      <c r="A61" s="19"/>
      <c r="B61" s="19"/>
      <c r="C61" s="19"/>
      <c r="D61" s="19"/>
      <c r="E61" s="19"/>
      <c r="F61" s="19"/>
      <c r="G61" s="19"/>
    </row>
    <row r="62" spans="1:7">
      <c r="A62" s="19"/>
      <c r="B62" s="19"/>
      <c r="C62" s="19"/>
      <c r="D62" s="19"/>
      <c r="E62" s="19"/>
      <c r="F62" s="19"/>
      <c r="G62" s="19"/>
    </row>
    <row r="63" spans="1:7" ht="95.25" customHeight="1">
      <c r="A63" s="57" t="s">
        <v>108</v>
      </c>
      <c r="B63" s="58"/>
      <c r="C63" s="58"/>
      <c r="D63" s="58"/>
      <c r="E63" s="58"/>
      <c r="F63" s="19"/>
      <c r="G63" s="19"/>
    </row>
  </sheetData>
  <sheetProtection sheet="1" objects="1" scenarios="1" selectLockedCells="1"/>
  <mergeCells count="15">
    <mergeCell ref="A27:F27"/>
    <mergeCell ref="A46:F46"/>
    <mergeCell ref="A52:F52"/>
    <mergeCell ref="A63:E63"/>
    <mergeCell ref="A1:F1"/>
    <mergeCell ref="A2:F2"/>
    <mergeCell ref="A11:F11"/>
    <mergeCell ref="A18:F18"/>
    <mergeCell ref="A24:F24"/>
    <mergeCell ref="A5:F5"/>
    <mergeCell ref="A6:F6"/>
    <mergeCell ref="A7:F7"/>
    <mergeCell ref="A8:F8"/>
    <mergeCell ref="A9:F9"/>
    <mergeCell ref="A60:B60"/>
  </mergeCells>
  <conditionalFormatting sqref="A25:F25">
    <cfRule type="expression" dxfId="7" priority="3">
      <formula>$B$12="FULL"</formula>
    </cfRule>
  </conditionalFormatting>
  <conditionalFormatting sqref="A28:F43">
    <cfRule type="expression" dxfId="6" priority="4">
      <formula>$B$12="SHORT"</formula>
    </cfRule>
  </conditionalFormatting>
  <conditionalFormatting sqref="B12">
    <cfRule type="expression" dxfId="5" priority="5">
      <formula>AND($B$12="SHORT",$B$20&gt;=90000)</formula>
    </cfRule>
  </conditionalFormatting>
  <conditionalFormatting sqref="B53:B59">
    <cfRule type="containsText" dxfId="4" priority="6" operator="containsText" text="ERROR">
      <formula>NOT(ISERROR(SEARCH("ERROR",B53)))</formula>
    </cfRule>
  </conditionalFormatting>
  <conditionalFormatting sqref="B53:B58">
    <cfRule type="containsText" dxfId="3" priority="7" operator="containsText" text="OK">
      <formula>NOT(ISERROR(SEARCH("OK",B53)))</formula>
    </cfRule>
  </conditionalFormatting>
  <conditionalFormatting sqref="B53:B58">
    <cfRule type="containsText" dxfId="2" priority="8" operator="containsText" text="INPUT REQUIRED">
      <formula>NOT(ISERROR(SEARCH("INPUT REQUIRED",B53)))</formula>
    </cfRule>
  </conditionalFormatting>
  <conditionalFormatting sqref="B53:B58">
    <cfRule type="containsText" dxfId="1" priority="9" operator="containsText" text="N/A">
      <formula>NOT(ISERROR(SEARCH("N/A",B53)))</formula>
    </cfRule>
  </conditionalFormatting>
  <conditionalFormatting sqref="G28:G43">
    <cfRule type="expression" dxfId="0" priority="1">
      <formula>$B$12="SHORT"</formula>
    </cfRule>
  </conditionalFormatting>
  <dataValidations count="15">
    <dataValidation type="custom" operator="greaterThanOrEqual" allowBlank="1" showInputMessage="1" showErrorMessage="1" errorTitle="Invalid Disallowable Amount" error="Enter a number to exact pence. Negative amounts are allowed for refunds or cumulative corrections." promptTitle="Disallowable Portion" prompt="Enter the non-deductible portion. Use a negative amount for a refund or correction." sqref="D29:D43" xr:uid="{4CD011D4-3012-4919-97A7-F2CF3689ACEE}">
      <formula1>OR(D29="",AND(ISNUMBER(D29),ABS(D29)&lt;=99999999999.99,ROUND(D29,2)=D29))</formula1>
    </dataValidation>
    <dataValidation type="list" allowBlank="1" showErrorMessage="1" errorTitle="Invalid Expense Method" error="Select CONSOLIDATED or ITEMISED." sqref="B12" xr:uid="{A22CE10D-2484-48AE-A3F9-A69BE4F792BA}">
      <formula1>"CONSOLIDATED,ITEMISED"</formula1>
    </dataValidation>
    <dataValidation type="list" allowBlank="1" showInputMessage="1" showErrorMessage="1" errorTitle="Invalid Period Basis" error="Select STANDARD or CALENDAR." sqref="B13" xr:uid="{9D8CFB64-6DCC-48AD-913A-F3413ACA48B7}">
      <formula1>"SELECT,STANDARD,CALENDAR"</formula1>
    </dataValidation>
    <dataValidation type="custom" operator="greaterThanOrEqual" allowBlank="1" showErrorMessage="1" errorTitle="Invalid Amount" error="Please enter a valid positive number" sqref="B20:B22" xr:uid="{56707502-CE58-411F-B103-83AD8908A204}">
      <formula1>AND(B20&gt;=0,ROUND(B20,2)=B20)</formula1>
    </dataValidation>
    <dataValidation type="list" allowBlank="1" showInputMessage="1" showErrorMessage="1" sqref="B16" xr:uid="{3FC1784F-A087-48FB-AA5D-5D89F65F4C03}">
      <formula1>"2024-25,2025-26,2026-27,2027-28,2028-29,2029-30,2030-31"</formula1>
    </dataValidation>
    <dataValidation type="list" allowBlank="1" showInputMessage="1" showErrorMessage="1" sqref="B17" xr:uid="{10899EDD-5242-4459-B89E-EE5DE4CCFA0A}">
      <formula1>"SELECT,Q1,Q2,Q3,Q4"</formula1>
    </dataValidation>
    <dataValidation type="custom" allowBlank="1" showInputMessage="1" showErrorMessage="1" sqref="D13:D15" xr:uid="{5E982EA4-003F-4F77-B409-CE2CCCB7DBAC}">
      <formula1>OR(D13="",AND(ISNUMBER(D13),D13=IF(B13="STANDARD",DATE(VALUE(LEFT(B16,4)),4,6),DATE(VALUE(LEFT(B16,4)),4,1))))</formula1>
    </dataValidation>
    <dataValidation type="custom" allowBlank="1" showInputMessage="1" showErrorMessage="1" sqref="F13:F15" xr:uid="{1180F9B6-0D47-4AAC-B3DD-97FE8BF523F0}">
      <formula1>OR(F13="",AND(ISNUMBER(F13),F13&gt;=D13,F13&lt;=DATE(VALUE(LEFT(B16,4))+1,4,5)))</formula1>
    </dataValidation>
    <dataValidation type="custom" allowBlank="1" showInputMessage="1" showErrorMessage="1" sqref="D16" xr:uid="{9DC561D5-E09E-4EC1-BB53-3CE9A8DDEE40}">
      <formula1>OR(D16="",AND(ISNUMBER(D16),D16=IF(B16="STANDARD",DATE(VALUE(LEFT(D13,4)),4,6),DATE(VALUE(LEFT(D13,4)),4,1))))</formula1>
    </dataValidation>
    <dataValidation type="custom" allowBlank="1" showInputMessage="1" showErrorMessage="1" sqref="D17" xr:uid="{25AA904E-10A6-435E-828C-0602036FBFF3}">
      <formula1>OR(D17="",AND(ISNUMBER(D17),D17=IF(B17="STANDARD",DATE(VALUE(LEFT(D16,4)),4,6),DATE(VALUE(LEFT(D16,4)),4,1))))</formula1>
    </dataValidation>
    <dataValidation type="custom" allowBlank="1" showInputMessage="1" showErrorMessage="1" sqref="F16:F17" xr:uid="{7E0C873C-A89D-4FF6-B767-57E22F83EE5F}">
      <formula1>OR(F16="",AND(ISNUMBER(F16),F16&gt;=D16,F16&lt;=DATE(VALUE(LEFT(D13,4))+1,4,5)))</formula1>
    </dataValidation>
    <dataValidation type="custom" allowBlank="1" showInputMessage="1" showErrorMessage="1" errorTitle="Invalid Start Date" error="The start date must match the selected period basis and tax year." promptTitle="Cumulative Start Date" prompt="STANDARD starts 6 April; CALENDAR starts 1 April." sqref="B14" xr:uid="{578480A3-F328-4EB1-88CB-E4000ED35DBA}">
      <formula1>OR(B14="",$B$13="SELECT",$B$16="",AND(ISNUMBER(B14),B14=IF($B$13="STANDARD",DATE(VALUE(LEFT($B$16,4)),4,6),DATE(VALUE(LEFT($B$16,4)),4,1))))</formula1>
    </dataValidation>
    <dataValidation type="custom" allowBlank="1" showInputMessage="1" showErrorMessage="1" errorTitle="Invalid End Date" error="The end date must match the selected period basis and YTD quarter." promptTitle="Cumulative End Date" prompt="Enter the selected quarter-end date for the chosen period basis." sqref="B15" xr:uid="{FCC6A654-141A-48C1-A999-8DC5A104462F}">
      <formula1>OR(B15="",$B$13="SELECT",$B$17="SELECT",$B$16="",AND(ISNUMBER(B15),B15=IF($B$13="STANDARD",IF($B$17="Q1",DATE(VALUE(LEFT($B$16,4)),7,5),IF($B$17="Q2",DATE(VALUE(LEFT($B$16,4)),10,5),IF($B$17="Q3",DATE(VALUE(LEFT($B$16,4))+1,1,5),DATE(VALUE(LEFT($B$16,4))+1,4,5)))),IF($B$17="Q1",DATE(VALUE(LEFT($B$16,4)),6,30),IF($B$17="Q2",DATE(VALUE(LEFT($B$16,4)),9,30),IF($B$17="Q3",DATE(VALUE(LEFT($B$16,4)),12,31),DATE(VALUE(LEFT($B$16,4))+1,3,31)))))))</formula1>
    </dataValidation>
    <dataValidation type="custom" operator="greaterThanOrEqual" allowBlank="1" showInputMessage="1" showErrorMessage="1" errorTitle="Invalid Allowable Amount" error="Enter a number to exact pence. Negative amounts are allowed for refunds or cumulative corrections." promptTitle="Allowable Portion" prompt="Enter the tax-deductible portion only. Use a negative amount for a refund or correction." sqref="B29:B43" xr:uid="{3C21F3E8-DA52-4C4A-947F-8391C58917B1}">
      <formula1>OR(B29="",AND(ISNUMBER(B29),ABS(B29)&lt;=99999999999.99,ROUND(B29,2)=B29))</formula1>
    </dataValidation>
    <dataValidation type="custom" operator="greaterThanOrEqual" allowBlank="1" showInputMessage="1" showErrorMessage="1" errorTitle="Invalid Consolidated Expense" error="Enter the net cumulative expense to exact pence. Negative amounts are allowed for refunds or corrections." promptTitle="Consolidated Expense" prompt="Enter the net cumulative total, including any refunds or corrections." sqref="B25" xr:uid="{65E98A8D-51A6-494B-BDC8-96BD5E6BE9CC}">
      <formula1>OR(B25="",AND(ISNUMBER(B25),ABS(B25)&lt;=99999999999.99,ROUND(B25,2)=B25))</formula1>
    </dataValidation>
  </dataValidations>
  <pageMargins left="0.7" right="0.7" top="0.75" bottom="0.75" header="0.511811023622047" footer="0.511811023622047"/>
  <pageSetup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ZeroStressMTD</dc:creator>
  <cp:keywords/>
  <dc:description/>
  <cp:lastModifiedBy/>
  <cp:revision>2</cp:revision>
  <dcterms:created xsi:type="dcterms:W3CDTF">2026-01-30T22:00:01Z</dcterms:created>
  <dcterms:modified xsi:type="dcterms:W3CDTF">2026-07-10T20:57:56Z</dcterms:modified>
  <cp:category/>
  <cp:contentStatus/>
</cp:coreProperties>
</file>